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andrea.kaeser\Desktop\Formulare Kursadmin\"/>
    </mc:Choice>
  </mc:AlternateContent>
  <xr:revisionPtr revIDLastSave="0" documentId="8_{E20C3D87-DC44-439D-82C1-7A044690685B}" xr6:coauthVersionLast="47" xr6:coauthVersionMax="47" xr10:uidLastSave="{00000000-0000-0000-0000-000000000000}"/>
  <bookViews>
    <workbookView xWindow="28680" yWindow="885" windowWidth="29040" windowHeight="17640" xr2:uid="{00000000-000D-0000-FFFF-FFFF00000000}"/>
  </bookViews>
  <sheets>
    <sheet name="Kursleitung" sheetId="3" r:id="rId1"/>
    <sheet name="Entschädigungsansätze" sheetId="4" r:id="rId2"/>
    <sheet name="Tabelle1" sheetId="5" r:id="rId3"/>
  </sheets>
  <definedNames>
    <definedName name="_xlnm.Print_Area" localSheetId="0">Kursleitung!$A$1:$O$75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3" l="1"/>
  <c r="N47" i="3"/>
  <c r="N44" i="3"/>
  <c r="N41" i="3"/>
  <c r="N33" i="3"/>
  <c r="N30" i="3"/>
  <c r="N27" i="3"/>
  <c r="N24" i="3"/>
  <c r="N18" i="3"/>
  <c r="N15" i="3"/>
  <c r="N12" i="3"/>
  <c r="N65" i="3"/>
  <c r="N64" i="3"/>
  <c r="N60" i="3"/>
  <c r="N59" i="3"/>
  <c r="N54" i="3"/>
  <c r="N53" i="3"/>
  <c r="M47" i="3"/>
  <c r="M44" i="3"/>
  <c r="M41" i="3"/>
  <c r="M30" i="3"/>
  <c r="M24" i="3"/>
  <c r="M18" i="3"/>
  <c r="M15" i="3"/>
  <c r="M12" i="3"/>
  <c r="G19" i="3"/>
  <c r="H19" i="3"/>
  <c r="I19" i="3"/>
  <c r="J19" i="3"/>
  <c r="K19" i="3"/>
  <c r="G16" i="3" l="1"/>
  <c r="H16" i="3"/>
  <c r="I16" i="3"/>
  <c r="J16" i="3"/>
  <c r="K16" i="3"/>
  <c r="G13" i="3"/>
  <c r="H13" i="3"/>
  <c r="I13" i="3"/>
  <c r="J13" i="3"/>
  <c r="K13" i="3"/>
  <c r="L14" i="3" l="1"/>
  <c r="P14" i="3" s="1"/>
  <c r="K48" i="3"/>
  <c r="J48" i="3"/>
  <c r="I48" i="3"/>
  <c r="H48" i="3"/>
  <c r="G48" i="3"/>
  <c r="F48" i="3"/>
  <c r="E48" i="3"/>
  <c r="K45" i="3"/>
  <c r="J45" i="3"/>
  <c r="I45" i="3"/>
  <c r="H45" i="3"/>
  <c r="G45" i="3"/>
  <c r="F45" i="3"/>
  <c r="E45" i="3"/>
  <c r="K42" i="3"/>
  <c r="J42" i="3"/>
  <c r="I42" i="3"/>
  <c r="H42" i="3"/>
  <c r="G42" i="3"/>
  <c r="F42" i="3"/>
  <c r="E42" i="3"/>
  <c r="K34" i="3"/>
  <c r="J34" i="3"/>
  <c r="I34" i="3"/>
  <c r="H34" i="3"/>
  <c r="G34" i="3"/>
  <c r="F34" i="3"/>
  <c r="E34" i="3"/>
  <c r="K31" i="3"/>
  <c r="J31" i="3"/>
  <c r="I31" i="3"/>
  <c r="H31" i="3"/>
  <c r="G31" i="3"/>
  <c r="K28" i="3"/>
  <c r="J28" i="3"/>
  <c r="I28" i="3"/>
  <c r="H28" i="3"/>
  <c r="G28" i="3"/>
  <c r="K25" i="3"/>
  <c r="J25" i="3"/>
  <c r="I25" i="3"/>
  <c r="H25" i="3"/>
  <c r="G25" i="3"/>
  <c r="K22" i="3"/>
  <c r="J22" i="3"/>
  <c r="I22" i="3"/>
  <c r="H22" i="3"/>
  <c r="G22" i="3"/>
  <c r="L49" i="3"/>
  <c r="P49" i="3"/>
  <c r="L46" i="3"/>
  <c r="P46" i="3" s="1"/>
  <c r="L43" i="3"/>
  <c r="P43" i="3" s="1"/>
  <c r="L53" i="3"/>
  <c r="L54" i="3"/>
  <c r="O54" i="3" s="1"/>
  <c r="O59" i="3"/>
  <c r="O60" i="3"/>
  <c r="L35" i="3"/>
  <c r="P35" i="3" s="1"/>
  <c r="M33" i="3" s="1"/>
  <c r="L32" i="3"/>
  <c r="P32" i="3" s="1"/>
  <c r="L29" i="3"/>
  <c r="P29" i="3" s="1"/>
  <c r="L26" i="3"/>
  <c r="P26" i="3" s="1"/>
  <c r="L23" i="3"/>
  <c r="P23" i="3" s="1"/>
  <c r="L20" i="3"/>
  <c r="P20" i="3" s="1"/>
  <c r="L17" i="3"/>
  <c r="P17" i="3" s="1"/>
  <c r="L65" i="3"/>
  <c r="O65" i="3"/>
  <c r="L64" i="3"/>
  <c r="O64" i="3" s="1"/>
  <c r="M21" i="3" l="1"/>
  <c r="N21" i="3"/>
  <c r="L28" i="3"/>
  <c r="P28" i="3" s="1"/>
  <c r="F73" i="3"/>
  <c r="L31" i="3"/>
  <c r="P31" i="3" s="1"/>
  <c r="L34" i="3"/>
  <c r="P34" i="3" s="1"/>
  <c r="L42" i="3"/>
  <c r="P42" i="3" s="1"/>
  <c r="L48" i="3"/>
  <c r="P48" i="3" s="1"/>
  <c r="L22" i="3"/>
  <c r="P22" i="3" s="1"/>
  <c r="L19" i="3"/>
  <c r="P19" i="3" s="1"/>
  <c r="L16" i="3"/>
  <c r="P16" i="3" s="1"/>
  <c r="O53" i="3"/>
  <c r="L45" i="3"/>
  <c r="P45" i="3" s="1"/>
  <c r="L25" i="3"/>
  <c r="P25" i="3" s="1"/>
  <c r="L13" i="3"/>
  <c r="P13" i="3" l="1"/>
  <c r="C73" i="3"/>
</calcChain>
</file>

<file path=xl/sharedStrings.xml><?xml version="1.0" encoding="utf-8"?>
<sst xmlns="http://schemas.openxmlformats.org/spreadsheetml/2006/main" count="156" uniqueCount="67">
  <si>
    <t>Verband</t>
  </si>
  <si>
    <t>Kursname</t>
  </si>
  <si>
    <t>Ort</t>
  </si>
  <si>
    <t>Kursnummer</t>
  </si>
  <si>
    <t>Name</t>
  </si>
  <si>
    <t>Vorname</t>
  </si>
  <si>
    <t>Einsatz</t>
  </si>
  <si>
    <t>Total</t>
  </si>
  <si>
    <t>1. Tag</t>
  </si>
  <si>
    <t>2. Tag</t>
  </si>
  <si>
    <t>3. Tag</t>
  </si>
  <si>
    <t>4. Tag</t>
  </si>
  <si>
    <t>5. Tag</t>
  </si>
  <si>
    <t>6. Tag</t>
  </si>
  <si>
    <t>7. Tag</t>
  </si>
  <si>
    <t>km</t>
  </si>
  <si>
    <t>bitte leer lassen</t>
  </si>
  <si>
    <t>Reise</t>
  </si>
  <si>
    <t>Gesamt</t>
  </si>
  <si>
    <t>Ort/Datum:</t>
  </si>
  <si>
    <t>Die oben genannten Beträge sind den entsprechenden Personen zu überweisen.</t>
  </si>
  <si>
    <t>Unterschrift Kursverantwortlicher:</t>
  </si>
  <si>
    <t>bis</t>
  </si>
  <si>
    <t>Datum          vom</t>
  </si>
  <si>
    <t>Finanzielle Kursübersicht:</t>
  </si>
  <si>
    <t>Reisespesen Total:</t>
  </si>
  <si>
    <t>Fortsetzung auf der Rückseite!</t>
  </si>
  <si>
    <t>Visum Finanzen/Ausbezahlt am</t>
  </si>
  <si>
    <t>Entschädigung Kursleitung</t>
  </si>
  <si>
    <t>Datum/Visum Sachbearbeitung</t>
  </si>
  <si>
    <t>Entschädigungen Kursleitung Total:</t>
  </si>
  <si>
    <t>Anz. Teilnehmer</t>
  </si>
  <si>
    <t>Anzahl Leiter</t>
  </si>
  <si>
    <t>Chef Ausb.</t>
  </si>
  <si>
    <t>Dauer (min.)</t>
  </si>
  <si>
    <t>Die Formulare kannst du mit deinem Passwort via Extranet auf www.stv-fsg.ch unter Verband/Downloads/Finanzen herunterladen.</t>
  </si>
  <si>
    <t>Entschädigunsansätze Leiterentschädigungen</t>
  </si>
  <si>
    <t>Unterrichtsdauer</t>
  </si>
  <si>
    <t>Referenzwert</t>
  </si>
  <si>
    <t>Entschädigung</t>
  </si>
  <si>
    <t>bis 75 Minuten</t>
  </si>
  <si>
    <t>76 - 120 min</t>
  </si>
  <si>
    <t>121 - 180 min</t>
  </si>
  <si>
    <t>181 - 240 min</t>
  </si>
  <si>
    <t>ab 241 Minuten</t>
  </si>
  <si>
    <t>K1</t>
  </si>
  <si>
    <t>K2</t>
  </si>
  <si>
    <t>K3</t>
  </si>
  <si>
    <t>K4</t>
  </si>
  <si>
    <t>Bitte leer lassen</t>
  </si>
  <si>
    <t>Anz. Kurstage</t>
  </si>
  <si>
    <t>Bemerk.</t>
  </si>
  <si>
    <t>Anzahl km</t>
  </si>
  <si>
    <t>PLZ, Ort</t>
  </si>
  <si>
    <r>
      <t xml:space="preserve">Datum </t>
    </r>
    <r>
      <rPr>
        <sz val="10"/>
        <rFont val="Arial"/>
        <family val="2"/>
      </rPr>
      <t>(von - bis)</t>
    </r>
  </si>
  <si>
    <t>PLZ, Wohnort</t>
  </si>
  <si>
    <t>km gemäss maps.google.ch</t>
  </si>
  <si>
    <t xml:space="preserve">Anzahl km </t>
  </si>
  <si>
    <t>Reisespesen werden nach effektivem Aufwand ausbezahlt.</t>
  </si>
  <si>
    <t>Bei Fahrgemeinschaften bitte "km-Kästchen" durchstreichen.</t>
  </si>
  <si>
    <t>Administrations-Pauschale Kursverantwortlicher</t>
  </si>
  <si>
    <r>
      <t>Entschädigungen Übersetzer/-innen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(Ansätze gemäss gültigem Entschädigungsreglement)</t>
    </r>
  </si>
  <si>
    <r>
      <t>Pauschale für Ressortchef an eigenen Zentralkursen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(Fr. 120.00 pro Tag)</t>
    </r>
  </si>
  <si>
    <t>(1 x Fr. 200.00 für mehrtägige Kurse, 1 x Fr. 100.00 für eintägige Kurse; 1 x Fr. 70.00 für halbtägige Kurse; kann auf mehrere Personen aufgeteilt werden)</t>
  </si>
  <si>
    <r>
      <t>Entschädigungen Ausbilder/-innen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(Ansätze gemäss gültigem Entschädigungsreglement)</t>
    </r>
  </si>
  <si>
    <r>
      <t>Entschädigung Kursassistent/-in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(1x Fr. 100.00 pro Tag bei Kursen von mindestens 50 Teilnehmenden; kann auf mehrere Personen aufgeteilt werden)</t>
    </r>
  </si>
  <si>
    <t>Stand 01.01.2021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</si>
</sst>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4" fontId="0" fillId="0" borderId="0" xfId="0" applyNumberFormat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3" fillId="0" borderId="11" xfId="0" applyFont="1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0" fontId="3" fillId="0" borderId="15" xfId="0" applyFont="1" applyBorder="1"/>
    <xf numFmtId="0" fontId="0" fillId="0" borderId="16" xfId="0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10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25" xfId="0" applyFont="1" applyBorder="1"/>
    <xf numFmtId="0" fontId="3" fillId="0" borderId="26" xfId="0" applyFont="1" applyBorder="1"/>
    <xf numFmtId="0" fontId="1" fillId="0" borderId="0" xfId="0" applyFont="1"/>
    <xf numFmtId="3" fontId="3" fillId="0" borderId="0" xfId="0" applyNumberFormat="1" applyFont="1"/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4" fontId="3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/>
    <xf numFmtId="3" fontId="3" fillId="0" borderId="5" xfId="0" applyNumberFormat="1" applyFont="1" applyBorder="1"/>
    <xf numFmtId="0" fontId="1" fillId="0" borderId="3" xfId="0" applyFont="1" applyBorder="1"/>
    <xf numFmtId="0" fontId="1" fillId="0" borderId="4" xfId="0" applyFont="1" applyBorder="1"/>
    <xf numFmtId="3" fontId="1" fillId="0" borderId="3" xfId="0" applyNumberFormat="1" applyFont="1" applyBorder="1"/>
    <xf numFmtId="0" fontId="1" fillId="0" borderId="3" xfId="0" applyFont="1" applyBorder="1" applyAlignment="1">
      <alignment vertical="center"/>
    </xf>
    <xf numFmtId="1" fontId="3" fillId="5" borderId="3" xfId="0" applyNumberFormat="1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1" fontId="3" fillId="5" borderId="25" xfId="0" applyNumberFormat="1" applyFont="1" applyFill="1" applyBorder="1" applyAlignment="1">
      <alignment vertical="center"/>
    </xf>
    <xf numFmtId="3" fontId="3" fillId="0" borderId="25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" fontId="3" fillId="5" borderId="10" xfId="0" applyNumberFormat="1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3" fontId="3" fillId="6" borderId="3" xfId="0" applyNumberFormat="1" applyFont="1" applyFill="1" applyBorder="1" applyAlignment="1">
      <alignment vertical="center"/>
    </xf>
    <xf numFmtId="0" fontId="3" fillId="5" borderId="0" xfId="0" applyFont="1" applyFill="1"/>
    <xf numFmtId="0" fontId="3" fillId="5" borderId="3" xfId="0" applyFont="1" applyFill="1" applyBorder="1" applyAlignment="1">
      <alignment vertical="center"/>
    </xf>
    <xf numFmtId="2" fontId="3" fillId="5" borderId="3" xfId="0" applyNumberFormat="1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2" fontId="3" fillId="5" borderId="10" xfId="0" applyNumberFormat="1" applyFont="1" applyFill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2" fontId="3" fillId="2" borderId="10" xfId="0" applyNumberFormat="1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3" fontId="3" fillId="5" borderId="3" xfId="0" applyNumberFormat="1" applyFont="1" applyFill="1" applyBorder="1" applyAlignment="1">
      <alignment vertical="center"/>
    </xf>
    <xf numFmtId="3" fontId="3" fillId="5" borderId="10" xfId="0" applyNumberFormat="1" applyFont="1" applyFill="1" applyBorder="1" applyAlignment="1">
      <alignment vertical="center"/>
    </xf>
    <xf numFmtId="3" fontId="3" fillId="6" borderId="10" xfId="0" applyNumberFormat="1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3" fontId="3" fillId="5" borderId="2" xfId="0" applyNumberFormat="1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2" borderId="10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5" fillId="0" borderId="0" xfId="0" applyFont="1"/>
    <xf numFmtId="2" fontId="3" fillId="2" borderId="18" xfId="0" applyNumberFormat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5" borderId="18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4" fontId="1" fillId="2" borderId="18" xfId="0" applyNumberFormat="1" applyFont="1" applyFill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2" fontId="3" fillId="2" borderId="17" xfId="0" applyNumberFormat="1" applyFont="1" applyFill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5" borderId="17" xfId="0" applyFont="1" applyFill="1" applyBorder="1" applyAlignment="1">
      <alignment vertical="center"/>
    </xf>
    <xf numFmtId="0" fontId="3" fillId="5" borderId="27" xfId="0" applyFont="1" applyFill="1" applyBorder="1" applyAlignment="1">
      <alignment vertical="center"/>
    </xf>
    <xf numFmtId="4" fontId="1" fillId="2" borderId="17" xfId="0" applyNumberFormat="1" applyFont="1" applyFill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4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4" xfId="0" applyFont="1" applyBorder="1"/>
    <xf numFmtId="0" fontId="1" fillId="0" borderId="2" xfId="0" applyFont="1" applyBorder="1"/>
    <xf numFmtId="0" fontId="1" fillId="0" borderId="5" xfId="0" applyFont="1" applyBorder="1"/>
    <xf numFmtId="2" fontId="3" fillId="2" borderId="4" xfId="0" applyNumberFormat="1" applyFont="1" applyFill="1" applyBorder="1" applyAlignment="1">
      <alignment horizontal="left" vertical="center"/>
    </xf>
    <xf numFmtId="2" fontId="3" fillId="2" borderId="5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0</xdr:rowOff>
    </xdr:from>
    <xdr:to>
      <xdr:col>13</xdr:col>
      <xdr:colOff>18503</xdr:colOff>
      <xdr:row>4</xdr:row>
      <xdr:rowOff>262501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8675" y="0"/>
          <a:ext cx="3685628" cy="1081651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704851</xdr:colOff>
      <xdr:row>35</xdr:row>
      <xdr:rowOff>28575</xdr:rowOff>
    </xdr:from>
    <xdr:to>
      <xdr:col>0</xdr:col>
      <xdr:colOff>1123951</xdr:colOff>
      <xdr:row>36</xdr:row>
      <xdr:rowOff>39221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1" y="6829425"/>
          <a:ext cx="419100" cy="172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5"/>
  <sheetViews>
    <sheetView tabSelected="1" view="pageLayout" topLeftCell="A36" zoomScaleNormal="115" workbookViewId="0">
      <selection activeCell="M59" sqref="M59"/>
    </sheetView>
  </sheetViews>
  <sheetFormatPr baseColWidth="10" defaultColWidth="11.42578125" defaultRowHeight="12.75"/>
  <cols>
    <col min="1" max="1" width="16.42578125" style="2" customWidth="1"/>
    <col min="2" max="2" width="15.5703125" style="2" customWidth="1"/>
    <col min="3" max="3" width="15.7109375" style="2" customWidth="1"/>
    <col min="4" max="4" width="13.85546875" style="23" customWidth="1"/>
    <col min="5" max="11" width="6.85546875" style="2" customWidth="1"/>
    <col min="12" max="12" width="6.85546875" style="24" customWidth="1"/>
    <col min="13" max="14" width="8.140625" style="2" customWidth="1"/>
    <col min="15" max="15" width="9.28515625" style="2" customWidth="1"/>
    <col min="16" max="16" width="11.42578125" style="2" hidden="1" customWidth="1"/>
    <col min="17" max="16384" width="11.42578125" style="2"/>
  </cols>
  <sheetData>
    <row r="1" spans="1:16" ht="18">
      <c r="A1" s="1" t="s">
        <v>28</v>
      </c>
    </row>
    <row r="4" spans="1:16" s="26" customFormat="1" ht="21" customHeight="1">
      <c r="A4" s="25" t="s">
        <v>0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16" s="26" customFormat="1" ht="21" customHeight="1">
      <c r="A5" s="27" t="s">
        <v>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28"/>
    </row>
    <row r="6" spans="1:16" s="26" customFormat="1" ht="21" customHeight="1">
      <c r="A6" s="27" t="s">
        <v>53</v>
      </c>
      <c r="B6" s="92"/>
      <c r="C6" s="92"/>
      <c r="D6" s="92"/>
      <c r="E6" s="92"/>
      <c r="F6" s="92"/>
      <c r="G6" s="107" t="s">
        <v>3</v>
      </c>
      <c r="H6" s="92"/>
      <c r="I6" s="109"/>
      <c r="J6" s="92"/>
      <c r="K6" s="92"/>
      <c r="L6" s="108" t="s">
        <v>31</v>
      </c>
      <c r="M6" s="93"/>
      <c r="N6" s="93"/>
      <c r="O6" s="28"/>
    </row>
    <row r="7" spans="1:16" s="26" customFormat="1" ht="21" customHeight="1">
      <c r="A7" s="27" t="s">
        <v>23</v>
      </c>
      <c r="B7" s="29"/>
      <c r="C7" s="30" t="s">
        <v>22</v>
      </c>
      <c r="D7" s="94"/>
      <c r="E7" s="95"/>
      <c r="F7" s="95"/>
      <c r="G7" s="107" t="s">
        <v>50</v>
      </c>
      <c r="H7" s="92"/>
      <c r="I7" s="93"/>
      <c r="J7" s="93"/>
      <c r="K7" s="93"/>
      <c r="L7" s="108" t="s">
        <v>32</v>
      </c>
      <c r="M7" s="93"/>
      <c r="N7" s="93"/>
      <c r="O7" s="31"/>
    </row>
    <row r="8" spans="1:16" s="26" customFormat="1" ht="9.75" customHeight="1">
      <c r="A8" s="32"/>
      <c r="B8" s="33"/>
      <c r="C8" s="34"/>
      <c r="D8" s="33"/>
      <c r="E8" s="35"/>
      <c r="F8" s="35"/>
      <c r="G8" s="32"/>
      <c r="L8" s="32"/>
    </row>
    <row r="9" spans="1:16">
      <c r="A9" s="23" t="s">
        <v>64</v>
      </c>
    </row>
    <row r="10" spans="1:16">
      <c r="A10" s="23"/>
      <c r="E10" s="36"/>
      <c r="F10" s="20"/>
      <c r="G10" s="20"/>
      <c r="H10" s="20"/>
      <c r="I10" s="20"/>
      <c r="J10" s="20"/>
      <c r="K10" s="20"/>
      <c r="L10" s="37"/>
      <c r="M10" s="91" t="s">
        <v>16</v>
      </c>
      <c r="N10" s="91"/>
      <c r="O10" s="91"/>
    </row>
    <row r="11" spans="1:16">
      <c r="A11" s="38" t="s">
        <v>4</v>
      </c>
      <c r="B11" s="38" t="s">
        <v>5</v>
      </c>
      <c r="C11" s="38" t="s">
        <v>55</v>
      </c>
      <c r="D11" s="39" t="s">
        <v>6</v>
      </c>
      <c r="E11" s="38" t="s">
        <v>8</v>
      </c>
      <c r="F11" s="38" t="s">
        <v>9</v>
      </c>
      <c r="G11" s="38" t="s">
        <v>10</v>
      </c>
      <c r="H11" s="38" t="s">
        <v>11</v>
      </c>
      <c r="I11" s="38" t="s">
        <v>12</v>
      </c>
      <c r="J11" s="38" t="s">
        <v>13</v>
      </c>
      <c r="K11" s="38" t="s">
        <v>14</v>
      </c>
      <c r="L11" s="40" t="s">
        <v>7</v>
      </c>
      <c r="M11" s="38" t="s">
        <v>17</v>
      </c>
      <c r="N11" s="38" t="s">
        <v>18</v>
      </c>
      <c r="O11" s="19" t="s">
        <v>51</v>
      </c>
    </row>
    <row r="12" spans="1:16" ht="15" customHeight="1">
      <c r="A12" s="87"/>
      <c r="B12" s="87"/>
      <c r="C12" s="87"/>
      <c r="D12" s="41" t="s">
        <v>34</v>
      </c>
      <c r="E12" s="42"/>
      <c r="F12" s="42"/>
      <c r="G12" s="42"/>
      <c r="H12" s="42"/>
      <c r="I12" s="42"/>
      <c r="J12" s="42"/>
      <c r="K12" s="42"/>
      <c r="L12" s="43"/>
      <c r="M12" s="89" t="str">
        <f>IF(P14&gt;0,L14*0.6," ")</f>
        <v xml:space="preserve"> </v>
      </c>
      <c r="N12" s="85" t="str">
        <f>IF(P13+P14&gt;0,P13+P14*0.6," ")</f>
        <v xml:space="preserve"> </v>
      </c>
      <c r="O12" s="85"/>
    </row>
    <row r="13" spans="1:16" ht="15" customHeight="1">
      <c r="A13" s="81"/>
      <c r="B13" s="81"/>
      <c r="C13" s="81"/>
      <c r="D13" s="41" t="s">
        <v>39</v>
      </c>
      <c r="E13" s="44"/>
      <c r="F13" s="44"/>
      <c r="G13" s="44" t="str">
        <f>IF(G12&gt;0,(VLOOKUP(G12,Entschädigungsansätze!$B$5:$C$9,2))," ")</f>
        <v xml:space="preserve"> </v>
      </c>
      <c r="H13" s="44" t="str">
        <f>IF(H12&gt;0,(VLOOKUP(H12,Entschädigungsansätze!$B$5:$C$9,2))," ")</f>
        <v xml:space="preserve"> </v>
      </c>
      <c r="I13" s="44" t="str">
        <f>IF(I12&gt;0,(VLOOKUP(I12,Entschädigungsansätze!$B$5:$C$9,2))," ")</f>
        <v xml:space="preserve"> </v>
      </c>
      <c r="J13" s="44" t="str">
        <f>IF(J12&gt;0,(VLOOKUP(J12,Entschädigungsansätze!$B$5:$C$9,2))," ")</f>
        <v xml:space="preserve"> </v>
      </c>
      <c r="K13" s="44" t="str">
        <f>IF(K12&gt;0,(VLOOKUP(K12,Entschädigungsansätze!$B$5:$C$9,2))," ")</f>
        <v xml:space="preserve"> </v>
      </c>
      <c r="L13" s="45" t="str">
        <f>IF(SUM(E13:K13)&gt;0,SUM(E13:K13)," ")</f>
        <v xml:space="preserve"> </v>
      </c>
      <c r="M13" s="83"/>
      <c r="N13" s="79"/>
      <c r="O13" s="79"/>
      <c r="P13" s="2">
        <f>IF(L13=" ",0,L13)</f>
        <v>0</v>
      </c>
    </row>
    <row r="14" spans="1:16" ht="15" customHeight="1" thickBot="1">
      <c r="A14" s="88"/>
      <c r="B14" s="88"/>
      <c r="C14" s="88"/>
      <c r="D14" s="46" t="s">
        <v>52</v>
      </c>
      <c r="E14" s="47"/>
      <c r="F14" s="47"/>
      <c r="G14" s="47"/>
      <c r="H14" s="47"/>
      <c r="I14" s="47"/>
      <c r="J14" s="47"/>
      <c r="K14" s="47"/>
      <c r="L14" s="48" t="str">
        <f>IF(SUM(E14:K14)&gt;0,SUM(E14:K14)," ")</f>
        <v xml:space="preserve"> </v>
      </c>
      <c r="M14" s="90"/>
      <c r="N14" s="86"/>
      <c r="O14" s="86"/>
      <c r="P14" s="2">
        <f>IF(L14=" ",0,L14)</f>
        <v>0</v>
      </c>
    </row>
    <row r="15" spans="1:16" ht="15" customHeight="1">
      <c r="A15" s="87"/>
      <c r="B15" s="87"/>
      <c r="C15" s="87"/>
      <c r="D15" s="41" t="s">
        <v>34</v>
      </c>
      <c r="E15" s="42"/>
      <c r="F15" s="42"/>
      <c r="G15" s="42"/>
      <c r="H15" s="42"/>
      <c r="I15" s="42"/>
      <c r="J15" s="42"/>
      <c r="K15" s="42"/>
      <c r="L15" s="43"/>
      <c r="M15" s="89" t="str">
        <f>IF(P17&gt;0,L17*0.6," ")</f>
        <v xml:space="preserve"> </v>
      </c>
      <c r="N15" s="85" t="str">
        <f>IF(P16+P17&gt;0,P16+P17*0.6," ")</f>
        <v xml:space="preserve"> </v>
      </c>
      <c r="O15" s="85"/>
    </row>
    <row r="16" spans="1:16" ht="15" customHeight="1">
      <c r="A16" s="81"/>
      <c r="B16" s="81"/>
      <c r="C16" s="81"/>
      <c r="D16" s="41" t="s">
        <v>39</v>
      </c>
      <c r="E16" s="44"/>
      <c r="F16" s="44"/>
      <c r="G16" s="44" t="str">
        <f>IF(G15&gt;0,(VLOOKUP(G15,Entschädigungsansätze!$B$5:$C$9,2))," ")</f>
        <v xml:space="preserve"> </v>
      </c>
      <c r="H16" s="44" t="str">
        <f>IF(H15&gt;0,(VLOOKUP(H15,Entschädigungsansätze!$B$5:$C$9,2))," ")</f>
        <v xml:space="preserve"> </v>
      </c>
      <c r="I16" s="44" t="str">
        <f>IF(I15&gt;0,(VLOOKUP(I15,Entschädigungsansätze!$B$5:$C$9,2))," ")</f>
        <v xml:space="preserve"> </v>
      </c>
      <c r="J16" s="44" t="str">
        <f>IF(J15&gt;0,(VLOOKUP(J15,Entschädigungsansätze!$B$5:$C$9,2))," ")</f>
        <v xml:space="preserve"> </v>
      </c>
      <c r="K16" s="44" t="str">
        <f>IF(K15&gt;0,(VLOOKUP(K15,Entschädigungsansätze!$B$5:$C$9,2))," ")</f>
        <v xml:space="preserve"> </v>
      </c>
      <c r="L16" s="45" t="str">
        <f>IF(SUM(E16:K16)&gt;0,SUM(E16:K16)," ")</f>
        <v xml:space="preserve"> </v>
      </c>
      <c r="M16" s="83"/>
      <c r="N16" s="79"/>
      <c r="O16" s="79"/>
      <c r="P16" s="2">
        <f>IF(L16=" ",0,L16)</f>
        <v>0</v>
      </c>
    </row>
    <row r="17" spans="1:16" ht="15" customHeight="1" thickBot="1">
      <c r="A17" s="88"/>
      <c r="B17" s="88"/>
      <c r="C17" s="88"/>
      <c r="D17" s="46" t="s">
        <v>52</v>
      </c>
      <c r="E17" s="47"/>
      <c r="F17" s="47"/>
      <c r="G17" s="47"/>
      <c r="H17" s="47"/>
      <c r="I17" s="47"/>
      <c r="J17" s="47"/>
      <c r="K17" s="47"/>
      <c r="L17" s="48" t="str">
        <f>IF(SUM(E17:K17)&gt;0,SUM(E17:K17)," ")</f>
        <v xml:space="preserve"> </v>
      </c>
      <c r="M17" s="90"/>
      <c r="N17" s="86"/>
      <c r="O17" s="86"/>
      <c r="P17" s="2">
        <f>IF(L17=" ",0,L17)</f>
        <v>0</v>
      </c>
    </row>
    <row r="18" spans="1:16" ht="15" customHeight="1">
      <c r="A18" s="87"/>
      <c r="B18" s="87"/>
      <c r="C18" s="87"/>
      <c r="D18" s="41" t="s">
        <v>34</v>
      </c>
      <c r="E18" s="42"/>
      <c r="F18" s="42"/>
      <c r="G18" s="42"/>
      <c r="H18" s="42"/>
      <c r="I18" s="42"/>
      <c r="J18" s="42"/>
      <c r="K18" s="42"/>
      <c r="L18" s="43"/>
      <c r="M18" s="89" t="str">
        <f>IF(P20&gt;0,L20*0.6," ")</f>
        <v xml:space="preserve"> </v>
      </c>
      <c r="N18" s="85" t="str">
        <f>IF(P19+P20&gt;0,P19+P20*0.6," ")</f>
        <v xml:space="preserve"> </v>
      </c>
      <c r="O18" s="85"/>
    </row>
    <row r="19" spans="1:16" ht="15" customHeight="1">
      <c r="A19" s="81"/>
      <c r="B19" s="81"/>
      <c r="C19" s="81"/>
      <c r="D19" s="41" t="s">
        <v>39</v>
      </c>
      <c r="E19" s="44"/>
      <c r="F19" s="44"/>
      <c r="G19" s="44" t="str">
        <f>IF(G18&gt;0,(VLOOKUP(G18,Entschädigungsansätze!$B$5:$C$9,2))," ")</f>
        <v xml:space="preserve"> </v>
      </c>
      <c r="H19" s="44" t="str">
        <f>IF(H18&gt;0,(VLOOKUP(H18,Entschädigungsansätze!$B$5:$C$9,2))," ")</f>
        <v xml:space="preserve"> </v>
      </c>
      <c r="I19" s="44" t="str">
        <f>IF(I18&gt;0,(VLOOKUP(I18,Entschädigungsansätze!$B$5:$C$9,2))," ")</f>
        <v xml:space="preserve"> </v>
      </c>
      <c r="J19" s="44" t="str">
        <f>IF(J18&gt;0,(VLOOKUP(J18,Entschädigungsansätze!$B$5:$C$9,2))," ")</f>
        <v xml:space="preserve"> </v>
      </c>
      <c r="K19" s="44" t="str">
        <f>IF(K18&gt;0,(VLOOKUP(K18,Entschädigungsansätze!$B$5:$C$9,2))," ")</f>
        <v xml:space="preserve"> </v>
      </c>
      <c r="L19" s="45" t="str">
        <f>IF(SUM(E19:K19)&gt;0,SUM(E19:K19)," ")</f>
        <v xml:space="preserve"> </v>
      </c>
      <c r="M19" s="83"/>
      <c r="N19" s="79"/>
      <c r="O19" s="79"/>
      <c r="P19" s="2">
        <f>IF(L19=" ",0,L19)</f>
        <v>0</v>
      </c>
    </row>
    <row r="20" spans="1:16" ht="15" customHeight="1" thickBot="1">
      <c r="A20" s="88"/>
      <c r="B20" s="88"/>
      <c r="C20" s="88"/>
      <c r="D20" s="46" t="s">
        <v>52</v>
      </c>
      <c r="E20" s="47"/>
      <c r="F20" s="47"/>
      <c r="G20" s="47"/>
      <c r="H20" s="47"/>
      <c r="I20" s="47"/>
      <c r="J20" s="47"/>
      <c r="K20" s="47"/>
      <c r="L20" s="48" t="str">
        <f>IF(SUM(E20:K20)&gt;0,SUM(E20:K20)," ")</f>
        <v xml:space="preserve"> </v>
      </c>
      <c r="M20" s="90"/>
      <c r="N20" s="86"/>
      <c r="O20" s="86"/>
      <c r="P20" s="2">
        <f>IF(L20=" ",0,L20)</f>
        <v>0</v>
      </c>
    </row>
    <row r="21" spans="1:16" ht="15" customHeight="1">
      <c r="A21" s="87"/>
      <c r="B21" s="87"/>
      <c r="C21" s="87"/>
      <c r="D21" s="41" t="s">
        <v>34</v>
      </c>
      <c r="E21" s="42"/>
      <c r="F21" s="42"/>
      <c r="G21" s="42"/>
      <c r="H21" s="42"/>
      <c r="I21" s="42"/>
      <c r="J21" s="42"/>
      <c r="K21" s="42"/>
      <c r="L21" s="43"/>
      <c r="M21" s="89" t="str">
        <f>IF(P23&gt;0,L23*0.6," ")</f>
        <v xml:space="preserve"> </v>
      </c>
      <c r="N21" s="85" t="str">
        <f>IF(P22+P23&gt;0,P22+P23*0.6," ")</f>
        <v xml:space="preserve"> </v>
      </c>
      <c r="O21" s="85"/>
    </row>
    <row r="22" spans="1:16" ht="15" customHeight="1">
      <c r="A22" s="81"/>
      <c r="B22" s="81"/>
      <c r="C22" s="81"/>
      <c r="D22" s="41" t="s">
        <v>39</v>
      </c>
      <c r="E22" s="44"/>
      <c r="F22" s="44"/>
      <c r="G22" s="44" t="str">
        <f>IF(G21&gt;0,(VLOOKUP(G21,Entschädigungsansätze!$B$5:$C$9,2))," ")</f>
        <v xml:space="preserve"> </v>
      </c>
      <c r="H22" s="44" t="str">
        <f>IF(H21&gt;0,(VLOOKUP(H21,Entschädigungsansätze!$B$5:$C$9,2))," ")</f>
        <v xml:space="preserve"> </v>
      </c>
      <c r="I22" s="44" t="str">
        <f>IF(I21&gt;0,(VLOOKUP(I21,Entschädigungsansätze!$B$5:$C$9,2))," ")</f>
        <v xml:space="preserve"> </v>
      </c>
      <c r="J22" s="44" t="str">
        <f>IF(J21&gt;0,(VLOOKUP(J21,Entschädigungsansätze!$B$5:$C$9,2))," ")</f>
        <v xml:space="preserve"> </v>
      </c>
      <c r="K22" s="44" t="str">
        <f>IF(K21&gt;0,(VLOOKUP(K21,Entschädigungsansätze!$B$5:$C$9,2))," ")</f>
        <v xml:space="preserve"> </v>
      </c>
      <c r="L22" s="45" t="str">
        <f>IF(SUM(E22:K22)&gt;0,SUM(E22:K22)," ")</f>
        <v xml:space="preserve"> </v>
      </c>
      <c r="M22" s="83"/>
      <c r="N22" s="79"/>
      <c r="O22" s="79"/>
      <c r="P22" s="2">
        <f>IF(L22=" ",0,L22)</f>
        <v>0</v>
      </c>
    </row>
    <row r="23" spans="1:16" ht="15" customHeight="1" thickBot="1">
      <c r="A23" s="88"/>
      <c r="B23" s="88"/>
      <c r="C23" s="88"/>
      <c r="D23" s="46" t="s">
        <v>52</v>
      </c>
      <c r="E23" s="47"/>
      <c r="F23" s="47"/>
      <c r="G23" s="47"/>
      <c r="H23" s="47"/>
      <c r="I23" s="47"/>
      <c r="J23" s="47"/>
      <c r="K23" s="47"/>
      <c r="L23" s="48" t="str">
        <f>IF(SUM(E23:K23)&gt;0,SUM(E23:K23)," ")</f>
        <v xml:space="preserve"> </v>
      </c>
      <c r="M23" s="90"/>
      <c r="N23" s="86"/>
      <c r="O23" s="86"/>
      <c r="P23" s="2">
        <f>IF(L23=" ",0,L23)</f>
        <v>0</v>
      </c>
    </row>
    <row r="24" spans="1:16" ht="15" customHeight="1">
      <c r="A24" s="87"/>
      <c r="B24" s="87"/>
      <c r="C24" s="87"/>
      <c r="D24" s="41" t="s">
        <v>34</v>
      </c>
      <c r="E24" s="42"/>
      <c r="F24" s="42"/>
      <c r="G24" s="42"/>
      <c r="H24" s="42"/>
      <c r="I24" s="42"/>
      <c r="J24" s="42"/>
      <c r="K24" s="42"/>
      <c r="L24" s="43"/>
      <c r="M24" s="89" t="str">
        <f>IF(P26&gt;0,L26*0.6," ")</f>
        <v xml:space="preserve"> </v>
      </c>
      <c r="N24" s="85" t="str">
        <f>IF(P25+P26&gt;0,P25+P26*0.6," ")</f>
        <v xml:space="preserve"> </v>
      </c>
      <c r="O24" s="85"/>
    </row>
    <row r="25" spans="1:16" ht="15" customHeight="1">
      <c r="A25" s="81"/>
      <c r="B25" s="81"/>
      <c r="C25" s="81"/>
      <c r="D25" s="41" t="s">
        <v>39</v>
      </c>
      <c r="E25" s="44"/>
      <c r="F25" s="44"/>
      <c r="G25" s="44" t="str">
        <f>IF(G24&gt;0,(VLOOKUP(G24,Entschädigungsansätze!$B$5:$C$9,2))," ")</f>
        <v xml:space="preserve"> </v>
      </c>
      <c r="H25" s="44" t="str">
        <f>IF(H24&gt;0,(VLOOKUP(H24,Entschädigungsansätze!$B$5:$C$9,2))," ")</f>
        <v xml:space="preserve"> </v>
      </c>
      <c r="I25" s="44" t="str">
        <f>IF(I24&gt;0,(VLOOKUP(I24,Entschädigungsansätze!$B$5:$C$9,2))," ")</f>
        <v xml:space="preserve"> </v>
      </c>
      <c r="J25" s="44" t="str">
        <f>IF(J24&gt;0,(VLOOKUP(J24,Entschädigungsansätze!$B$5:$C$9,2))," ")</f>
        <v xml:space="preserve"> </v>
      </c>
      <c r="K25" s="44" t="str">
        <f>IF(K24&gt;0,(VLOOKUP(K24,Entschädigungsansätze!$B$5:$C$9,2))," ")</f>
        <v xml:space="preserve"> </v>
      </c>
      <c r="L25" s="45" t="str">
        <f>IF(SUM(E25:K25)&gt;0,SUM(E25:K25)," ")</f>
        <v xml:space="preserve"> </v>
      </c>
      <c r="M25" s="83"/>
      <c r="N25" s="79"/>
      <c r="O25" s="79"/>
      <c r="P25" s="2">
        <f>IF(L25=" ",0,L25)</f>
        <v>0</v>
      </c>
    </row>
    <row r="26" spans="1:16" ht="15" customHeight="1" thickBot="1">
      <c r="A26" s="88"/>
      <c r="B26" s="88"/>
      <c r="C26" s="88"/>
      <c r="D26" s="46" t="s">
        <v>52</v>
      </c>
      <c r="E26" s="47"/>
      <c r="F26" s="47"/>
      <c r="G26" s="47"/>
      <c r="H26" s="47"/>
      <c r="I26" s="47"/>
      <c r="J26" s="47"/>
      <c r="K26" s="47"/>
      <c r="L26" s="48" t="str">
        <f>IF(SUM(E26:K26)&gt;0,SUM(E26:K26)," ")</f>
        <v xml:space="preserve"> </v>
      </c>
      <c r="M26" s="90"/>
      <c r="N26" s="86"/>
      <c r="O26" s="86"/>
      <c r="P26" s="2">
        <f>IF(L26=" ",0,L26)</f>
        <v>0</v>
      </c>
    </row>
    <row r="27" spans="1:16" ht="15" customHeight="1">
      <c r="A27" s="87"/>
      <c r="B27" s="87"/>
      <c r="C27" s="87"/>
      <c r="D27" s="41" t="s">
        <v>34</v>
      </c>
      <c r="E27" s="42"/>
      <c r="F27" s="42"/>
      <c r="G27" s="42"/>
      <c r="H27" s="42"/>
      <c r="I27" s="42"/>
      <c r="J27" s="42"/>
      <c r="K27" s="42"/>
      <c r="L27" s="43"/>
      <c r="M27" s="89" t="str">
        <f>IF(P29&gt;0,L29*0.6," ")</f>
        <v xml:space="preserve"> </v>
      </c>
      <c r="N27" s="85" t="str">
        <f>IF(P28+P29&gt;0,P28+P29*0.6," ")</f>
        <v xml:space="preserve"> </v>
      </c>
      <c r="O27" s="85"/>
    </row>
    <row r="28" spans="1:16" ht="15" customHeight="1">
      <c r="A28" s="81"/>
      <c r="B28" s="81"/>
      <c r="C28" s="81"/>
      <c r="D28" s="41" t="s">
        <v>39</v>
      </c>
      <c r="E28" s="44"/>
      <c r="F28" s="44"/>
      <c r="G28" s="44" t="str">
        <f>IF(G27&gt;0,(VLOOKUP(G27,Entschädigungsansätze!$B$5:$C$9,2))," ")</f>
        <v xml:space="preserve"> </v>
      </c>
      <c r="H28" s="44" t="str">
        <f>IF(H27&gt;0,(VLOOKUP(H27,Entschädigungsansätze!$B$5:$C$9,2))," ")</f>
        <v xml:space="preserve"> </v>
      </c>
      <c r="I28" s="44" t="str">
        <f>IF(I27&gt;0,(VLOOKUP(I27,Entschädigungsansätze!$B$5:$C$9,2))," ")</f>
        <v xml:space="preserve"> </v>
      </c>
      <c r="J28" s="44" t="str">
        <f>IF(J27&gt;0,(VLOOKUP(J27,Entschädigungsansätze!$B$5:$C$9,2))," ")</f>
        <v xml:space="preserve"> </v>
      </c>
      <c r="K28" s="44" t="str">
        <f>IF(K27&gt;0,(VLOOKUP(K27,Entschädigungsansätze!$B$5:$C$9,2))," ")</f>
        <v xml:space="preserve"> </v>
      </c>
      <c r="L28" s="45" t="str">
        <f>IF(SUM(E28:K28)&gt;0,SUM(E28:K28)," ")</f>
        <v xml:space="preserve"> </v>
      </c>
      <c r="M28" s="83"/>
      <c r="N28" s="79"/>
      <c r="O28" s="79"/>
      <c r="P28" s="2">
        <f>IF(L28=" ",0,L28)</f>
        <v>0</v>
      </c>
    </row>
    <row r="29" spans="1:16" ht="15" customHeight="1" thickBot="1">
      <c r="A29" s="88"/>
      <c r="B29" s="88"/>
      <c r="C29" s="88"/>
      <c r="D29" s="46" t="s">
        <v>52</v>
      </c>
      <c r="E29" s="47"/>
      <c r="F29" s="47"/>
      <c r="G29" s="47"/>
      <c r="H29" s="47"/>
      <c r="I29" s="47"/>
      <c r="J29" s="47"/>
      <c r="K29" s="47"/>
      <c r="L29" s="48" t="str">
        <f>IF(SUM(E29:K29)&gt;0,SUM(E29:K29)," ")</f>
        <v xml:space="preserve"> </v>
      </c>
      <c r="M29" s="90"/>
      <c r="N29" s="86"/>
      <c r="O29" s="86"/>
      <c r="P29" s="2">
        <f>IF(L29=" ",0,L29)</f>
        <v>0</v>
      </c>
    </row>
    <row r="30" spans="1:16" ht="15" customHeight="1">
      <c r="A30" s="87"/>
      <c r="B30" s="87"/>
      <c r="C30" s="87"/>
      <c r="D30" s="41" t="s">
        <v>34</v>
      </c>
      <c r="E30" s="42"/>
      <c r="F30" s="42"/>
      <c r="G30" s="42"/>
      <c r="H30" s="42"/>
      <c r="I30" s="42"/>
      <c r="J30" s="42"/>
      <c r="K30" s="42"/>
      <c r="L30" s="43"/>
      <c r="M30" s="89" t="str">
        <f>IF(P32&gt;0,L32*0.6," ")</f>
        <v xml:space="preserve"> </v>
      </c>
      <c r="N30" s="85" t="str">
        <f>IF(P31+P32&gt;0,P31+P32*0.6," ")</f>
        <v xml:space="preserve"> </v>
      </c>
      <c r="O30" s="85"/>
    </row>
    <row r="31" spans="1:16" ht="15" customHeight="1">
      <c r="A31" s="81"/>
      <c r="B31" s="81"/>
      <c r="C31" s="81"/>
      <c r="D31" s="41" t="s">
        <v>39</v>
      </c>
      <c r="E31" s="44"/>
      <c r="F31" s="44"/>
      <c r="G31" s="44" t="str">
        <f>IF(G30&gt;0,(VLOOKUP(G30,Entschädigungsansätze!$B$5:$C$9,2))," ")</f>
        <v xml:space="preserve"> </v>
      </c>
      <c r="H31" s="44" t="str">
        <f>IF(H30&gt;0,(VLOOKUP(H30,Entschädigungsansätze!$B$5:$C$9,2))," ")</f>
        <v xml:space="preserve"> </v>
      </c>
      <c r="I31" s="44" t="str">
        <f>IF(I30&gt;0,(VLOOKUP(I30,Entschädigungsansätze!$B$5:$C$9,2))," ")</f>
        <v xml:space="preserve"> </v>
      </c>
      <c r="J31" s="44" t="str">
        <f>IF(J30&gt;0,(VLOOKUP(J30,Entschädigungsansätze!$B$5:$C$9,2))," ")</f>
        <v xml:space="preserve"> </v>
      </c>
      <c r="K31" s="44" t="str">
        <f>IF(K30&gt;0,(VLOOKUP(K30,Entschädigungsansätze!$B$5:$C$9,2))," ")</f>
        <v xml:space="preserve"> </v>
      </c>
      <c r="L31" s="45" t="str">
        <f>IF(SUM(E31:K31)&gt;0,SUM(E31:K31)," ")</f>
        <v xml:space="preserve"> </v>
      </c>
      <c r="M31" s="83"/>
      <c r="N31" s="79"/>
      <c r="O31" s="79"/>
      <c r="P31" s="2">
        <f>IF(L31=" ",0,L31)</f>
        <v>0</v>
      </c>
    </row>
    <row r="32" spans="1:16" ht="15" customHeight="1" thickBot="1">
      <c r="A32" s="88"/>
      <c r="B32" s="88"/>
      <c r="C32" s="88"/>
      <c r="D32" s="46" t="s">
        <v>52</v>
      </c>
      <c r="E32" s="47"/>
      <c r="F32" s="47"/>
      <c r="G32" s="47"/>
      <c r="H32" s="47"/>
      <c r="I32" s="47"/>
      <c r="J32" s="47"/>
      <c r="K32" s="47"/>
      <c r="L32" s="48" t="str">
        <f>IF(SUM(E32:K32)&gt;0,SUM(E32:K32)," ")</f>
        <v xml:space="preserve"> </v>
      </c>
      <c r="M32" s="90"/>
      <c r="N32" s="86"/>
      <c r="O32" s="86"/>
      <c r="P32" s="2">
        <f>IF(L32=" ",0,L32)</f>
        <v>0</v>
      </c>
    </row>
    <row r="33" spans="1:18" ht="15" customHeight="1">
      <c r="A33" s="81"/>
      <c r="B33" s="81"/>
      <c r="C33" s="81"/>
      <c r="D33" s="49" t="s">
        <v>34</v>
      </c>
      <c r="E33" s="50"/>
      <c r="F33" s="50"/>
      <c r="G33" s="50"/>
      <c r="H33" s="50"/>
      <c r="I33" s="50"/>
      <c r="J33" s="50"/>
      <c r="K33" s="50"/>
      <c r="L33" s="51"/>
      <c r="M33" s="83" t="str">
        <f>IF(P35&gt;0,L35*0.6," ")</f>
        <v xml:space="preserve"> </v>
      </c>
      <c r="N33" s="79" t="str">
        <f>IF(P34+P35&gt;0,P34+P35*0.6," ")</f>
        <v xml:space="preserve"> </v>
      </c>
      <c r="O33" s="79"/>
    </row>
    <row r="34" spans="1:18" ht="15" customHeight="1">
      <c r="A34" s="81"/>
      <c r="B34" s="81"/>
      <c r="C34" s="81"/>
      <c r="D34" s="41" t="s">
        <v>39</v>
      </c>
      <c r="E34" s="44" t="str">
        <f>IF(E33&gt;0,(VLOOKUP(E33,Entschädigungsansätze!$B$5:$C$9,2))," ")</f>
        <v xml:space="preserve"> </v>
      </c>
      <c r="F34" s="44" t="str">
        <f>IF(F33&gt;0,(VLOOKUP(F33,Entschädigungsansätze!$B$5:$C$9,2))," ")</f>
        <v xml:space="preserve"> </v>
      </c>
      <c r="G34" s="44" t="str">
        <f>IF(G33&gt;0,(VLOOKUP(G33,Entschädigungsansätze!$B$5:$C$9,2))," ")</f>
        <v xml:space="preserve"> </v>
      </c>
      <c r="H34" s="44" t="str">
        <f>IF(H33&gt;0,(VLOOKUP(H33,Entschädigungsansätze!$B$5:$C$9,2))," ")</f>
        <v xml:space="preserve"> </v>
      </c>
      <c r="I34" s="44" t="str">
        <f>IF(I33&gt;0,(VLOOKUP(I33,Entschädigungsansätze!$B$5:$C$9,2))," ")</f>
        <v xml:space="preserve"> </v>
      </c>
      <c r="J34" s="44" t="str">
        <f>IF(J33&gt;0,(VLOOKUP(J33,Entschädigungsansätze!$B$5:$C$9,2))," ")</f>
        <v xml:space="preserve"> </v>
      </c>
      <c r="K34" s="44" t="str">
        <f>IF(K33&gt;0,(VLOOKUP(K33,Entschädigungsansätze!$B$5:$C$9,2))," ")</f>
        <v xml:space="preserve"> </v>
      </c>
      <c r="L34" s="45" t="str">
        <f>IF(SUM(E34:K34)&gt;0,SUM(E34:K34)," ")</f>
        <v xml:space="preserve"> </v>
      </c>
      <c r="M34" s="83"/>
      <c r="N34" s="79"/>
      <c r="O34" s="79"/>
      <c r="P34" s="2">
        <f>IF(L34=" ",0,L34)</f>
        <v>0</v>
      </c>
    </row>
    <row r="35" spans="1:18" ht="15" customHeight="1">
      <c r="A35" s="82"/>
      <c r="B35" s="82"/>
      <c r="C35" s="82"/>
      <c r="D35" s="41" t="s">
        <v>52</v>
      </c>
      <c r="E35" s="42"/>
      <c r="F35" s="42"/>
      <c r="G35" s="42"/>
      <c r="H35" s="42"/>
      <c r="I35" s="42"/>
      <c r="J35" s="42"/>
      <c r="K35" s="42"/>
      <c r="L35" s="44" t="str">
        <f>IF(SUM(E35:K35)&gt;0,SUM(E35:K35)," ")</f>
        <v xml:space="preserve"> </v>
      </c>
      <c r="M35" s="84"/>
      <c r="N35" s="80"/>
      <c r="O35" s="80"/>
      <c r="P35" s="2">
        <f>IF(L35=" ",0,L35)</f>
        <v>0</v>
      </c>
    </row>
    <row r="36" spans="1:18">
      <c r="A36" s="77" t="s">
        <v>57</v>
      </c>
      <c r="B36" s="77" t="s">
        <v>58</v>
      </c>
      <c r="C36" s="78"/>
      <c r="D36" s="78"/>
      <c r="E36" s="78"/>
      <c r="O36" s="76"/>
    </row>
    <row r="37" spans="1:18">
      <c r="A37" s="78"/>
      <c r="B37" s="77" t="s">
        <v>59</v>
      </c>
      <c r="C37" s="78"/>
      <c r="D37" s="78"/>
      <c r="E37" s="78"/>
      <c r="O37" s="76" t="s">
        <v>26</v>
      </c>
    </row>
    <row r="38" spans="1:18">
      <c r="A38" s="23" t="s">
        <v>61</v>
      </c>
    </row>
    <row r="39" spans="1:18">
      <c r="A39" s="23"/>
      <c r="E39" s="36"/>
      <c r="F39" s="20"/>
      <c r="G39" s="20"/>
      <c r="H39" s="20"/>
      <c r="I39" s="20"/>
      <c r="J39" s="20"/>
      <c r="K39" s="20"/>
      <c r="L39" s="37"/>
      <c r="M39" s="91" t="s">
        <v>16</v>
      </c>
      <c r="N39" s="91"/>
      <c r="O39" s="91"/>
    </row>
    <row r="40" spans="1:18">
      <c r="A40" s="38" t="s">
        <v>4</v>
      </c>
      <c r="B40" s="38" t="s">
        <v>5</v>
      </c>
      <c r="C40" s="38" t="s">
        <v>55</v>
      </c>
      <c r="D40" s="39" t="s">
        <v>6</v>
      </c>
      <c r="E40" s="38" t="s">
        <v>8</v>
      </c>
      <c r="F40" s="38" t="s">
        <v>9</v>
      </c>
      <c r="G40" s="38" t="s">
        <v>10</v>
      </c>
      <c r="H40" s="38" t="s">
        <v>11</v>
      </c>
      <c r="I40" s="38" t="s">
        <v>12</v>
      </c>
      <c r="J40" s="38" t="s">
        <v>13</v>
      </c>
      <c r="K40" s="38" t="s">
        <v>14</v>
      </c>
      <c r="L40" s="40" t="s">
        <v>7</v>
      </c>
      <c r="M40" s="38" t="s">
        <v>17</v>
      </c>
      <c r="N40" s="38" t="s">
        <v>18</v>
      </c>
      <c r="O40" s="19" t="s">
        <v>51</v>
      </c>
    </row>
    <row r="41" spans="1:18" ht="15" customHeight="1">
      <c r="A41" s="87"/>
      <c r="B41" s="87"/>
      <c r="C41" s="87"/>
      <c r="D41" s="41" t="s">
        <v>34</v>
      </c>
      <c r="E41" s="42"/>
      <c r="F41" s="42"/>
      <c r="G41" s="42"/>
      <c r="H41" s="42"/>
      <c r="I41" s="42"/>
      <c r="J41" s="42"/>
      <c r="K41" s="42"/>
      <c r="L41" s="43"/>
      <c r="M41" s="89" t="str">
        <f>IF(P43&gt;0,L43*0.6," ")</f>
        <v xml:space="preserve"> </v>
      </c>
      <c r="N41" s="85" t="str">
        <f>IF(P42+P43&gt;0,P42+P43*0.6," ")</f>
        <v xml:space="preserve"> </v>
      </c>
      <c r="O41" s="85"/>
    </row>
    <row r="42" spans="1:18" ht="15" customHeight="1">
      <c r="A42" s="81"/>
      <c r="B42" s="81"/>
      <c r="C42" s="81"/>
      <c r="D42" s="41" t="s">
        <v>39</v>
      </c>
      <c r="E42" s="44" t="str">
        <f>IF(E41&gt;0,(VLOOKUP(E41,Entschädigungsansätze!$B$5:$C$9,2))," ")</f>
        <v xml:space="preserve"> </v>
      </c>
      <c r="F42" s="44" t="str">
        <f>IF(F41&gt;0,(VLOOKUP(F41,Entschädigungsansätze!$B$5:$C$9,2))," ")</f>
        <v xml:space="preserve"> </v>
      </c>
      <c r="G42" s="52" t="str">
        <f>IF(G41&gt;0,(VLOOKUP(G41,Entschädigungsansätze!$B$5:$C$9,2))," ")</f>
        <v xml:space="preserve"> </v>
      </c>
      <c r="H42" s="44" t="str">
        <f>IF(H41&gt;0,(VLOOKUP(H41,Entschädigungsansätze!$B$5:$C$9,2))," ")</f>
        <v xml:space="preserve"> </v>
      </c>
      <c r="I42" s="44" t="str">
        <f>IF(I41&gt;0,(VLOOKUP(I41,Entschädigungsansätze!$B$5:$C$9,2))," ")</f>
        <v xml:space="preserve"> </v>
      </c>
      <c r="J42" s="44" t="str">
        <f>IF(J41&gt;0,(VLOOKUP(J41,Entschädigungsansätze!$B$5:$C$9,2))," ")</f>
        <v xml:space="preserve"> </v>
      </c>
      <c r="K42" s="44" t="str">
        <f>IF(K41&gt;0,(VLOOKUP(K41,Entschädigungsansätze!$B$5:$C$9,2))," ")</f>
        <v xml:space="preserve"> </v>
      </c>
      <c r="L42" s="45" t="str">
        <f>IF(SUM(E42:K42)&gt;0,SUM(E42:K42)," ")</f>
        <v xml:space="preserve"> </v>
      </c>
      <c r="M42" s="83"/>
      <c r="N42" s="79"/>
      <c r="O42" s="79"/>
      <c r="P42" s="2">
        <f>IF(L42=" ",0,L42)</f>
        <v>0</v>
      </c>
    </row>
    <row r="43" spans="1:18" ht="15" customHeight="1" thickBot="1">
      <c r="A43" s="88"/>
      <c r="B43" s="88"/>
      <c r="C43" s="88"/>
      <c r="D43" s="46" t="s">
        <v>52</v>
      </c>
      <c r="E43" s="47"/>
      <c r="F43" s="47"/>
      <c r="G43" s="47"/>
      <c r="H43" s="47"/>
      <c r="I43" s="47"/>
      <c r="J43" s="47"/>
      <c r="K43" s="47"/>
      <c r="L43" s="48" t="str">
        <f>IF(SUM(E43:K43)&gt;0,SUM(E43:K43)," ")</f>
        <v xml:space="preserve"> </v>
      </c>
      <c r="M43" s="90"/>
      <c r="N43" s="86"/>
      <c r="O43" s="86"/>
      <c r="P43" s="2">
        <f>IF(L43=" ",0,L43)</f>
        <v>0</v>
      </c>
    </row>
    <row r="44" spans="1:18" ht="15" customHeight="1">
      <c r="A44" s="87"/>
      <c r="B44" s="87"/>
      <c r="C44" s="87"/>
      <c r="D44" s="41" t="s">
        <v>34</v>
      </c>
      <c r="E44" s="42"/>
      <c r="F44" s="42"/>
      <c r="G44" s="42"/>
      <c r="H44" s="42"/>
      <c r="I44" s="42"/>
      <c r="J44" s="42"/>
      <c r="K44" s="42"/>
      <c r="L44" s="43"/>
      <c r="M44" s="89" t="str">
        <f>IF(P46&gt;0,L46*0.6," ")</f>
        <v xml:space="preserve"> </v>
      </c>
      <c r="N44" s="85" t="str">
        <f>IF(P45+P46&gt;0,P45+P46*0.6," ")</f>
        <v xml:space="preserve"> </v>
      </c>
      <c r="O44" s="85"/>
    </row>
    <row r="45" spans="1:18" ht="15" customHeight="1">
      <c r="A45" s="81"/>
      <c r="B45" s="81"/>
      <c r="C45" s="81"/>
      <c r="D45" s="41" t="s">
        <v>39</v>
      </c>
      <c r="E45" s="44" t="str">
        <f>IF(E44&gt;0,(VLOOKUP(E44,Entschädigungsansätze!$B$5:$C$9,2))," ")</f>
        <v xml:space="preserve"> </v>
      </c>
      <c r="F45" s="44" t="str">
        <f>IF(F44&gt;0,(VLOOKUP(F44,Entschädigungsansätze!$B$5:$C$9,2))," ")</f>
        <v xml:space="preserve"> </v>
      </c>
      <c r="G45" s="44" t="str">
        <f>IF(G44&gt;0,(VLOOKUP(G44,Entschädigungsansätze!$B$5:$C$9,2))," ")</f>
        <v xml:space="preserve"> </v>
      </c>
      <c r="H45" s="44" t="str">
        <f>IF(H44&gt;0,(VLOOKUP(H44,Entschädigungsansätze!$B$5:$C$9,2))," ")</f>
        <v xml:space="preserve"> </v>
      </c>
      <c r="I45" s="44" t="str">
        <f>IF(I44&gt;0,(VLOOKUP(I44,Entschädigungsansätze!$B$5:$C$9,2))," ")</f>
        <v xml:space="preserve"> </v>
      </c>
      <c r="J45" s="44" t="str">
        <f>IF(J44&gt;0,(VLOOKUP(J44,Entschädigungsansätze!$B$5:$C$9,2))," ")</f>
        <v xml:space="preserve"> </v>
      </c>
      <c r="K45" s="44" t="str">
        <f>IF(K44&gt;0,(VLOOKUP(K44,Entschädigungsansätze!$B$5:$C$9,2))," ")</f>
        <v xml:space="preserve"> </v>
      </c>
      <c r="L45" s="45" t="str">
        <f>IF(SUM(E45:K45)&gt;0,SUM(E45:K45)," ")</f>
        <v xml:space="preserve"> </v>
      </c>
      <c r="M45" s="83"/>
      <c r="N45" s="79"/>
      <c r="O45" s="79"/>
      <c r="P45" s="2">
        <f>IF(L45=" ",0,L45)</f>
        <v>0</v>
      </c>
    </row>
    <row r="46" spans="1:18" ht="15" customHeight="1" thickBot="1">
      <c r="A46" s="88"/>
      <c r="B46" s="88"/>
      <c r="C46" s="88"/>
      <c r="D46" s="46" t="s">
        <v>52</v>
      </c>
      <c r="E46" s="47"/>
      <c r="F46" s="47"/>
      <c r="G46" s="47"/>
      <c r="H46" s="47"/>
      <c r="I46" s="47"/>
      <c r="J46" s="47"/>
      <c r="K46" s="47"/>
      <c r="L46" s="48" t="str">
        <f>IF(SUM(E46:K46)&gt;0,SUM(E46:K46)," ")</f>
        <v xml:space="preserve"> </v>
      </c>
      <c r="M46" s="90"/>
      <c r="N46" s="86"/>
      <c r="O46" s="86"/>
      <c r="P46" s="2">
        <f>IF(L46=" ",0,L46)</f>
        <v>0</v>
      </c>
      <c r="R46" s="53"/>
    </row>
    <row r="47" spans="1:18" ht="15" customHeight="1">
      <c r="A47" s="81"/>
      <c r="B47" s="81"/>
      <c r="C47" s="81"/>
      <c r="D47" s="49" t="s">
        <v>34</v>
      </c>
      <c r="E47" s="50"/>
      <c r="F47" s="50"/>
      <c r="G47" s="50"/>
      <c r="H47" s="50"/>
      <c r="I47" s="50"/>
      <c r="J47" s="50"/>
      <c r="K47" s="50"/>
      <c r="L47" s="51"/>
      <c r="M47" s="83" t="str">
        <f>IF(P49&gt;0,L49*0.6," ")</f>
        <v xml:space="preserve"> </v>
      </c>
      <c r="N47" s="79" t="str">
        <f>IF(P48+P49&gt;0,P48+P49*0.6," ")</f>
        <v xml:space="preserve"> </v>
      </c>
      <c r="O47" s="79"/>
    </row>
    <row r="48" spans="1:18" ht="15" customHeight="1">
      <c r="A48" s="81"/>
      <c r="B48" s="81"/>
      <c r="C48" s="81"/>
      <c r="D48" s="41" t="s">
        <v>39</v>
      </c>
      <c r="E48" s="44" t="str">
        <f>IF(E47&gt;0,(VLOOKUP(E47,Entschädigungsansätze!$B$5:$C$9,2))," ")</f>
        <v xml:space="preserve"> </v>
      </c>
      <c r="F48" s="44" t="str">
        <f>IF(F47&gt;0,(VLOOKUP(F47,Entschädigungsansätze!$B$5:$C$9,2))," ")</f>
        <v xml:space="preserve"> </v>
      </c>
      <c r="G48" s="44" t="str">
        <f>IF(G47&gt;0,(VLOOKUP(G47,Entschädigungsansätze!$B$5:$C$9,2))," ")</f>
        <v xml:space="preserve"> </v>
      </c>
      <c r="H48" s="44" t="str">
        <f>IF(H47&gt;0,(VLOOKUP(H47,Entschädigungsansätze!$B$5:$C$9,2))," ")</f>
        <v xml:space="preserve"> </v>
      </c>
      <c r="I48" s="44" t="str">
        <f>IF(I47&gt;0,(VLOOKUP(I47,Entschädigungsansätze!$B$5:$C$9,2))," ")</f>
        <v xml:space="preserve"> </v>
      </c>
      <c r="J48" s="44" t="str">
        <f>IF(J47&gt;0,(VLOOKUP(J47,Entschädigungsansätze!$B$5:$C$9,2))," ")</f>
        <v xml:space="preserve"> </v>
      </c>
      <c r="K48" s="44" t="str">
        <f>IF(K47&gt;0,(VLOOKUP(K47,Entschädigungsansätze!$B$5:$C$9,2))," ")</f>
        <v xml:space="preserve"> </v>
      </c>
      <c r="L48" s="45" t="str">
        <f>IF(SUM(E48:K48)&gt;0,SUM(E48:K48)," ")</f>
        <v xml:space="preserve"> </v>
      </c>
      <c r="M48" s="83"/>
      <c r="N48" s="79"/>
      <c r="O48" s="79"/>
      <c r="P48" s="2">
        <f>IF(L48=" ",0,L48)</f>
        <v>0</v>
      </c>
    </row>
    <row r="49" spans="1:16" ht="15" customHeight="1">
      <c r="A49" s="82"/>
      <c r="B49" s="82"/>
      <c r="C49" s="82"/>
      <c r="D49" s="41" t="s">
        <v>52</v>
      </c>
      <c r="E49" s="42"/>
      <c r="F49" s="42"/>
      <c r="G49" s="42"/>
      <c r="H49" s="42"/>
      <c r="I49" s="42"/>
      <c r="J49" s="42"/>
      <c r="K49" s="42"/>
      <c r="L49" s="44" t="str">
        <f>IF(SUM(E49:K49)&gt;0,SUM(E49:K49)," ")</f>
        <v xml:space="preserve"> </v>
      </c>
      <c r="M49" s="84"/>
      <c r="N49" s="80"/>
      <c r="O49" s="80"/>
      <c r="P49" s="2">
        <f>IF(L49=" ",0,L49)</f>
        <v>0</v>
      </c>
    </row>
    <row r="50" spans="1:16" ht="6.75" customHeight="1"/>
    <row r="51" spans="1:16">
      <c r="A51" s="23" t="s">
        <v>65</v>
      </c>
    </row>
    <row r="52" spans="1:16">
      <c r="A52" s="38" t="s">
        <v>4</v>
      </c>
      <c r="B52" s="38" t="s">
        <v>5</v>
      </c>
      <c r="C52" s="38" t="s">
        <v>55</v>
      </c>
      <c r="D52" s="39" t="s">
        <v>6</v>
      </c>
      <c r="E52" s="38" t="s">
        <v>8</v>
      </c>
      <c r="F52" s="38" t="s">
        <v>9</v>
      </c>
      <c r="G52" s="38" t="s">
        <v>10</v>
      </c>
      <c r="H52" s="38" t="s">
        <v>11</v>
      </c>
      <c r="I52" s="38" t="s">
        <v>12</v>
      </c>
      <c r="J52" s="38" t="s">
        <v>13</v>
      </c>
      <c r="K52" s="38" t="s">
        <v>14</v>
      </c>
      <c r="L52" s="40" t="s">
        <v>7</v>
      </c>
      <c r="M52" s="38" t="s">
        <v>15</v>
      </c>
      <c r="N52" s="38" t="s">
        <v>17</v>
      </c>
      <c r="O52" s="38" t="s">
        <v>18</v>
      </c>
    </row>
    <row r="53" spans="1:16" s="26" customFormat="1" ht="21" customHeight="1">
      <c r="A53" s="54"/>
      <c r="B53" s="54"/>
      <c r="C53" s="54"/>
      <c r="D53" s="41" t="s">
        <v>39</v>
      </c>
      <c r="E53" s="55"/>
      <c r="F53" s="55"/>
      <c r="G53" s="55"/>
      <c r="H53" s="55"/>
      <c r="I53" s="55"/>
      <c r="J53" s="55"/>
      <c r="K53" s="55"/>
      <c r="L53" s="44" t="str">
        <f>IF(SUM(E53:K53)&gt;0,SUM(E53:K53)," ")</f>
        <v xml:space="preserve"> </v>
      </c>
      <c r="M53" s="54"/>
      <c r="N53" s="56" t="str">
        <f>IF(M53&gt;0,M53*0.6," ")</f>
        <v xml:space="preserve"> </v>
      </c>
      <c r="O53" s="56" t="str">
        <f>IF(SUM(L53,N53)&gt;0,SUM(L53,N53)," ")</f>
        <v xml:space="preserve"> </v>
      </c>
    </row>
    <row r="54" spans="1:16" s="26" customFormat="1" ht="21" customHeight="1">
      <c r="A54" s="57"/>
      <c r="B54" s="57"/>
      <c r="C54" s="57"/>
      <c r="D54" s="49" t="s">
        <v>39</v>
      </c>
      <c r="E54" s="58"/>
      <c r="F54" s="58"/>
      <c r="G54" s="58"/>
      <c r="H54" s="58"/>
      <c r="I54" s="58"/>
      <c r="J54" s="58"/>
      <c r="K54" s="58"/>
      <c r="L54" s="59" t="str">
        <f>IF(SUM(E54:K54)&gt;0,SUM(E54:K54)," ")</f>
        <v xml:space="preserve"> </v>
      </c>
      <c r="M54" s="57"/>
      <c r="N54" s="60" t="str">
        <f>IF(M54&gt;0,M54*0.6," ")</f>
        <v xml:space="preserve"> </v>
      </c>
      <c r="O54" s="60" t="str">
        <f>IF(SUM(L54,N54)&gt;0,SUM(L54,N54)," ")</f>
        <v xml:space="preserve"> </v>
      </c>
    </row>
    <row r="55" spans="1:16" ht="6.75" customHeight="1"/>
    <row r="56" spans="1:16">
      <c r="A56" s="23" t="s">
        <v>60</v>
      </c>
    </row>
    <row r="57" spans="1:16">
      <c r="A57" s="2" t="s">
        <v>63</v>
      </c>
    </row>
    <row r="58" spans="1:16">
      <c r="A58" s="38" t="s">
        <v>4</v>
      </c>
      <c r="B58" s="38" t="s">
        <v>5</v>
      </c>
      <c r="C58" s="38" t="s">
        <v>55</v>
      </c>
      <c r="D58" s="39" t="s">
        <v>6</v>
      </c>
      <c r="E58" s="100"/>
      <c r="F58" s="101"/>
      <c r="G58" s="101"/>
      <c r="H58" s="101"/>
      <c r="I58" s="101"/>
      <c r="J58" s="101"/>
      <c r="K58" s="102"/>
      <c r="L58" s="40" t="s">
        <v>7</v>
      </c>
      <c r="M58" s="38" t="s">
        <v>15</v>
      </c>
      <c r="N58" s="38" t="s">
        <v>17</v>
      </c>
      <c r="O58" s="38" t="s">
        <v>18</v>
      </c>
    </row>
    <row r="59" spans="1:16" s="26" customFormat="1" ht="21" customHeight="1">
      <c r="A59" s="54"/>
      <c r="B59" s="54"/>
      <c r="C59" s="54"/>
      <c r="D59" s="61"/>
      <c r="E59" s="96"/>
      <c r="F59" s="93"/>
      <c r="G59" s="93"/>
      <c r="H59" s="93"/>
      <c r="I59" s="93"/>
      <c r="J59" s="93"/>
      <c r="K59" s="97"/>
      <c r="L59" s="62"/>
      <c r="M59" s="54"/>
      <c r="N59" s="56" t="str">
        <f>IF(M59&gt;0,M59*0.6," ")</f>
        <v xml:space="preserve"> </v>
      </c>
      <c r="O59" s="56" t="str">
        <f>IF(SUM(L59,N59)&gt;0,SUM(L59,N59)," ")</f>
        <v xml:space="preserve"> </v>
      </c>
    </row>
    <row r="60" spans="1:16" s="26" customFormat="1" ht="21" customHeight="1">
      <c r="A60" s="57"/>
      <c r="B60" s="57"/>
      <c r="C60" s="57"/>
      <c r="D60" s="49"/>
      <c r="E60" s="96"/>
      <c r="F60" s="93"/>
      <c r="G60" s="93"/>
      <c r="H60" s="93"/>
      <c r="I60" s="93"/>
      <c r="J60" s="93"/>
      <c r="K60" s="97"/>
      <c r="L60" s="63"/>
      <c r="M60" s="57"/>
      <c r="N60" s="60" t="str">
        <f>IF(M60&gt;0,M60*0.6," ")</f>
        <v xml:space="preserve"> </v>
      </c>
      <c r="O60" s="60" t="str">
        <f>IF(SUM(L60,N60)&gt;0,SUM(L60,N60)," ")</f>
        <v xml:space="preserve"> </v>
      </c>
    </row>
    <row r="61" spans="1:16" ht="6.75" customHeight="1"/>
    <row r="62" spans="1:16">
      <c r="A62" s="23" t="s">
        <v>62</v>
      </c>
    </row>
    <row r="63" spans="1:16">
      <c r="A63" s="38" t="s">
        <v>4</v>
      </c>
      <c r="B63" s="38" t="s">
        <v>5</v>
      </c>
      <c r="C63" s="38" t="s">
        <v>55</v>
      </c>
      <c r="D63" s="39" t="s">
        <v>6</v>
      </c>
      <c r="E63" s="38" t="s">
        <v>8</v>
      </c>
      <c r="F63" s="38" t="s">
        <v>9</v>
      </c>
      <c r="G63" s="38" t="s">
        <v>10</v>
      </c>
      <c r="H63" s="38" t="s">
        <v>11</v>
      </c>
      <c r="I63" s="38" t="s">
        <v>12</v>
      </c>
      <c r="J63" s="38" t="s">
        <v>13</v>
      </c>
      <c r="K63" s="38" t="s">
        <v>14</v>
      </c>
      <c r="L63" s="40" t="s">
        <v>7</v>
      </c>
      <c r="M63" s="38" t="s">
        <v>15</v>
      </c>
      <c r="N63" s="38" t="s">
        <v>17</v>
      </c>
      <c r="O63" s="38" t="s">
        <v>18</v>
      </c>
    </row>
    <row r="64" spans="1:16" s="26" customFormat="1" ht="21" customHeight="1">
      <c r="A64" s="54"/>
      <c r="B64" s="54"/>
      <c r="C64" s="54"/>
      <c r="D64" s="41" t="s">
        <v>39</v>
      </c>
      <c r="E64" s="55"/>
      <c r="F64" s="55"/>
      <c r="G64" s="55"/>
      <c r="H64" s="55"/>
      <c r="I64" s="55"/>
      <c r="J64" s="55"/>
      <c r="K64" s="55"/>
      <c r="L64" s="52" t="str">
        <f>IF(SUM(E64:K64)&gt;0,SUM(E64:K64)," ")</f>
        <v xml:space="preserve"> </v>
      </c>
      <c r="M64" s="54"/>
      <c r="N64" s="56" t="str">
        <f>IF(M64&gt;0,M64*0.6," ")</f>
        <v xml:space="preserve"> </v>
      </c>
      <c r="O64" s="56" t="str">
        <f>IF(SUM(L64,N64)&gt;0,SUM(L64,N64)," ")</f>
        <v xml:space="preserve"> </v>
      </c>
    </row>
    <row r="65" spans="1:15" s="26" customFormat="1" ht="21" customHeight="1">
      <c r="A65" s="57"/>
      <c r="B65" s="57"/>
      <c r="C65" s="57"/>
      <c r="D65" s="49" t="s">
        <v>39</v>
      </c>
      <c r="E65" s="58"/>
      <c r="F65" s="58"/>
      <c r="G65" s="58"/>
      <c r="H65" s="58"/>
      <c r="I65" s="58"/>
      <c r="J65" s="58"/>
      <c r="K65" s="58"/>
      <c r="L65" s="64" t="str">
        <f>IF(SUM(E65:K65)&gt;0,SUM(E65:K65)," ")</f>
        <v xml:space="preserve"> </v>
      </c>
      <c r="M65" s="57"/>
      <c r="N65" s="60" t="str">
        <f>IF(M65&gt;0,M65*0.6," ")</f>
        <v xml:space="preserve"> </v>
      </c>
      <c r="O65" s="60" t="str">
        <f>IF(SUM(L65,N65)&gt;0,SUM(L65,N65)," ")</f>
        <v xml:space="preserve"> </v>
      </c>
    </row>
    <row r="67" spans="1:15">
      <c r="A67" s="2" t="s">
        <v>20</v>
      </c>
    </row>
    <row r="69" spans="1:15" s="26" customFormat="1" ht="30" customHeight="1">
      <c r="A69" s="41" t="s">
        <v>19</v>
      </c>
      <c r="B69" s="65"/>
      <c r="C69" s="66"/>
      <c r="D69" s="61" t="s">
        <v>21</v>
      </c>
      <c r="E69" s="31"/>
      <c r="F69" s="31"/>
      <c r="G69" s="31"/>
      <c r="H69" s="31"/>
      <c r="I69" s="65"/>
      <c r="J69" s="67"/>
      <c r="K69" s="67"/>
      <c r="L69" s="68"/>
      <c r="M69" s="67"/>
      <c r="N69" s="67"/>
      <c r="O69" s="66"/>
    </row>
    <row r="70" spans="1:15" ht="7.5" customHeight="1"/>
    <row r="71" spans="1:15">
      <c r="I71" s="105" t="s">
        <v>29</v>
      </c>
      <c r="J71" s="105"/>
      <c r="K71" s="105"/>
      <c r="L71" s="106" t="s">
        <v>33</v>
      </c>
      <c r="M71" s="105" t="s">
        <v>27</v>
      </c>
      <c r="N71" s="105"/>
      <c r="O71" s="105"/>
    </row>
    <row r="72" spans="1:15">
      <c r="A72" s="23" t="s">
        <v>24</v>
      </c>
      <c r="I72" s="105"/>
      <c r="J72" s="105"/>
      <c r="K72" s="105"/>
      <c r="L72" s="106"/>
      <c r="M72" s="105"/>
      <c r="N72" s="105"/>
      <c r="O72" s="105"/>
    </row>
    <row r="73" spans="1:15" s="26" customFormat="1" ht="30.75" customHeight="1">
      <c r="A73" s="98" t="s">
        <v>30</v>
      </c>
      <c r="B73" s="99"/>
      <c r="C73" s="69">
        <f>SUM(L13,L16,L19,L22,L25,L28,L31,L34,L42,L45,L48,L53,L54,L59,L60,L64,L65)</f>
        <v>0</v>
      </c>
      <c r="D73" s="98" t="s">
        <v>25</v>
      </c>
      <c r="E73" s="99"/>
      <c r="F73" s="103">
        <f>SUM(M12,M15,M18,M21,M24,M27,M30,M33,M41,M44,M47,N53,N54,N59,N60,N64,N65)</f>
        <v>0</v>
      </c>
      <c r="G73" s="104"/>
      <c r="H73" s="35"/>
      <c r="I73" s="70"/>
      <c r="J73" s="71"/>
      <c r="K73" s="71"/>
      <c r="L73" s="72"/>
      <c r="M73" s="73"/>
      <c r="N73" s="74"/>
      <c r="O73" s="75"/>
    </row>
    <row r="74" spans="1:15">
      <c r="M74" s="2" t="s">
        <v>66</v>
      </c>
    </row>
    <row r="75" spans="1:15">
      <c r="A75" s="2" t="s">
        <v>35</v>
      </c>
      <c r="M75" s="2" t="s">
        <v>56</v>
      </c>
    </row>
  </sheetData>
  <mergeCells count="87">
    <mergeCell ref="N12:N14"/>
    <mergeCell ref="O12:O14"/>
    <mergeCell ref="G6:H6"/>
    <mergeCell ref="G7:H7"/>
    <mergeCell ref="L6:N6"/>
    <mergeCell ref="L7:N7"/>
    <mergeCell ref="I6:K6"/>
    <mergeCell ref="I7:K7"/>
    <mergeCell ref="M12:M14"/>
    <mergeCell ref="M10:O10"/>
    <mergeCell ref="M33:M35"/>
    <mergeCell ref="E59:K59"/>
    <mergeCell ref="A73:B73"/>
    <mergeCell ref="D73:E73"/>
    <mergeCell ref="E60:K60"/>
    <mergeCell ref="E58:K58"/>
    <mergeCell ref="F73:G73"/>
    <mergeCell ref="I71:K72"/>
    <mergeCell ref="L71:L72"/>
    <mergeCell ref="M71:O72"/>
    <mergeCell ref="N41:N43"/>
    <mergeCell ref="O41:O43"/>
    <mergeCell ref="C44:C46"/>
    <mergeCell ref="M44:M46"/>
    <mergeCell ref="N44:N46"/>
    <mergeCell ref="O44:O46"/>
    <mergeCell ref="B5:L5"/>
    <mergeCell ref="B4:L4"/>
    <mergeCell ref="B6:F6"/>
    <mergeCell ref="D7:F7"/>
    <mergeCell ref="A33:A35"/>
    <mergeCell ref="B33:B35"/>
    <mergeCell ref="C33:C35"/>
    <mergeCell ref="A12:A14"/>
    <mergeCell ref="B12:B14"/>
    <mergeCell ref="C12:C14"/>
    <mergeCell ref="A15:A17"/>
    <mergeCell ref="B15:B17"/>
    <mergeCell ref="C15:C17"/>
    <mergeCell ref="A21:A23"/>
    <mergeCell ref="B21:B23"/>
    <mergeCell ref="C21:C23"/>
    <mergeCell ref="M15:M17"/>
    <mergeCell ref="N15:N17"/>
    <mergeCell ref="O15:O17"/>
    <mergeCell ref="A18:A20"/>
    <mergeCell ref="B18:B20"/>
    <mergeCell ref="C18:C20"/>
    <mergeCell ref="M18:M20"/>
    <mergeCell ref="N18:N20"/>
    <mergeCell ref="O18:O20"/>
    <mergeCell ref="M21:M23"/>
    <mergeCell ref="N21:N23"/>
    <mergeCell ref="O21:O23"/>
    <mergeCell ref="A24:A26"/>
    <mergeCell ref="B24:B26"/>
    <mergeCell ref="C24:C26"/>
    <mergeCell ref="M24:M26"/>
    <mergeCell ref="N24:N26"/>
    <mergeCell ref="O24:O26"/>
    <mergeCell ref="A27:A29"/>
    <mergeCell ref="B27:B29"/>
    <mergeCell ref="C27:C29"/>
    <mergeCell ref="M27:M29"/>
    <mergeCell ref="N27:N29"/>
    <mergeCell ref="O27:O29"/>
    <mergeCell ref="A44:A46"/>
    <mergeCell ref="B44:B46"/>
    <mergeCell ref="N33:N35"/>
    <mergeCell ref="O33:O35"/>
    <mergeCell ref="A30:A32"/>
    <mergeCell ref="B30:B32"/>
    <mergeCell ref="C30:C32"/>
    <mergeCell ref="M30:M32"/>
    <mergeCell ref="N30:N32"/>
    <mergeCell ref="O30:O32"/>
    <mergeCell ref="M39:O39"/>
    <mergeCell ref="A41:A43"/>
    <mergeCell ref="B41:B43"/>
    <mergeCell ref="C41:C43"/>
    <mergeCell ref="M41:M43"/>
    <mergeCell ref="O47:O49"/>
    <mergeCell ref="A47:A49"/>
    <mergeCell ref="B47:B49"/>
    <mergeCell ref="C47:C49"/>
    <mergeCell ref="M47:M49"/>
    <mergeCell ref="N47:N49"/>
  </mergeCells>
  <phoneticPr fontId="0" type="noConversion"/>
  <pageMargins left="0.39370078740157483" right="0.39370078740157483" top="0.31496062992125984" bottom="0.11811023622047245" header="0.35433070866141736" footer="0.19685039370078741"/>
  <pageSetup paperSize="9" orientation="landscape" r:id="rId1"/>
  <headerFooter differentOddEven="1" alignWithMargins="0">
    <oddHeader>&amp;R&amp;G</oddHeader>
  </headerFooter>
  <rowBreaks count="1" manualBreakCount="1">
    <brk id="37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workbookViewId="0">
      <selection activeCell="B18" sqref="B18"/>
    </sheetView>
  </sheetViews>
  <sheetFormatPr baseColWidth="10" defaultRowHeight="12.75"/>
  <cols>
    <col min="1" max="1" width="15.85546875" customWidth="1"/>
    <col min="2" max="2" width="14.5703125" customWidth="1"/>
    <col min="3" max="3" width="14.28515625" bestFit="1" customWidth="1"/>
  </cols>
  <sheetData>
    <row r="1" spans="1:3" ht="18">
      <c r="A1" s="1" t="s">
        <v>36</v>
      </c>
    </row>
    <row r="3" spans="1:3" ht="13.5" thickBot="1"/>
    <row r="4" spans="1:3" ht="14.25" customHeight="1" thickBot="1">
      <c r="A4" s="4" t="s">
        <v>37</v>
      </c>
      <c r="B4" s="5" t="s">
        <v>38</v>
      </c>
      <c r="C4" s="6" t="s">
        <v>39</v>
      </c>
    </row>
    <row r="5" spans="1:3">
      <c r="A5" s="2" t="s">
        <v>40</v>
      </c>
      <c r="B5">
        <v>0</v>
      </c>
      <c r="C5" s="3">
        <v>100</v>
      </c>
    </row>
    <row r="6" spans="1:3">
      <c r="A6" s="2" t="s">
        <v>41</v>
      </c>
      <c r="B6">
        <v>76</v>
      </c>
      <c r="C6" s="3">
        <v>170</v>
      </c>
    </row>
    <row r="7" spans="1:3">
      <c r="A7" s="2" t="s">
        <v>42</v>
      </c>
      <c r="B7">
        <v>121</v>
      </c>
      <c r="C7" s="3">
        <v>220</v>
      </c>
    </row>
    <row r="8" spans="1:3">
      <c r="A8" s="2" t="s">
        <v>43</v>
      </c>
      <c r="B8">
        <v>181</v>
      </c>
      <c r="C8" s="3">
        <v>290</v>
      </c>
    </row>
    <row r="9" spans="1:3">
      <c r="A9" s="2" t="s">
        <v>44</v>
      </c>
      <c r="B9">
        <v>241</v>
      </c>
      <c r="C9" s="3">
        <v>360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8"/>
  <sheetViews>
    <sheetView showGridLines="0" workbookViewId="0">
      <selection activeCell="D28" sqref="D28"/>
    </sheetView>
  </sheetViews>
  <sheetFormatPr baseColWidth="10" defaultRowHeight="12.75"/>
  <cols>
    <col min="2" max="2" width="3.7109375" customWidth="1"/>
    <col min="3" max="5" width="20.28515625" customWidth="1"/>
  </cols>
  <sheetData>
    <row r="2" spans="2:5" ht="13.5" thickBot="1"/>
    <row r="3" spans="2:5" ht="13.5" thickBot="1">
      <c r="B3" s="110" t="s">
        <v>49</v>
      </c>
      <c r="C3" s="111"/>
      <c r="D3" s="111"/>
      <c r="E3" s="112"/>
    </row>
    <row r="4" spans="2:5">
      <c r="B4" s="13"/>
      <c r="C4" s="14" t="s">
        <v>3</v>
      </c>
      <c r="D4" s="15" t="s">
        <v>2</v>
      </c>
      <c r="E4" s="16" t="s">
        <v>54</v>
      </c>
    </row>
    <row r="5" spans="2:5" ht="17.25" customHeight="1">
      <c r="B5" s="11" t="s">
        <v>45</v>
      </c>
      <c r="C5" s="17"/>
      <c r="D5" s="18"/>
      <c r="E5" s="12"/>
    </row>
    <row r="6" spans="2:5" ht="17.25" customHeight="1">
      <c r="B6" s="7" t="s">
        <v>46</v>
      </c>
      <c r="C6" s="19"/>
      <c r="D6" s="20"/>
      <c r="E6" s="8"/>
    </row>
    <row r="7" spans="2:5" ht="17.25" customHeight="1">
      <c r="B7" s="7" t="s">
        <v>47</v>
      </c>
      <c r="C7" s="19"/>
      <c r="D7" s="20"/>
      <c r="E7" s="8"/>
    </row>
    <row r="8" spans="2:5" ht="17.25" customHeight="1" thickBot="1">
      <c r="B8" s="9" t="s">
        <v>48</v>
      </c>
      <c r="C8" s="21"/>
      <c r="D8" s="22"/>
      <c r="E8" s="10"/>
    </row>
  </sheetData>
  <mergeCells count="1">
    <mergeCell ref="B3:E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B737FE81D5634AA34CA3088696760F" ma:contentTypeVersion="30" ma:contentTypeDescription="Ein neues Dokument erstellen." ma:contentTypeScope="" ma:versionID="5d879617e90ff4b465ede5bd9827be1f">
  <xsd:schema xmlns:xsd="http://www.w3.org/2001/XMLSchema" xmlns:xs="http://www.w3.org/2001/XMLSchema" xmlns:p="http://schemas.microsoft.com/office/2006/metadata/properties" xmlns:ns2="506b9e87-f1c8-4770-ad56-71eb27c00912" xmlns:ns3="3c54e56e-d53f-4a1f-a5ff-09d017cac8c9" targetNamespace="http://schemas.microsoft.com/office/2006/metadata/properties" ma:root="true" ma:fieldsID="4470a697f1d4d08b92acafbe9c0c82cd" ns2:_="" ns3:_="">
    <xsd:import namespace="506b9e87-f1c8-4770-ad56-71eb27c00912"/>
    <xsd:import namespace="3c54e56e-d53f-4a1f-a5ff-09d017cac8c9"/>
    <xsd:element name="properties">
      <xsd:complexType>
        <xsd:sequence>
          <xsd:element name="documentManagement">
            <xsd:complexType>
              <xsd:all>
                <xsd:element ref="ns2:ocabb7c9111d45bd899af5c466959816" minOccurs="0"/>
                <xsd:element ref="ns2:ja5e11d7f7134c31ad79634a5e80ccff" minOccurs="0"/>
                <xsd:element ref="ns2:dbbc9c633c5f4754b1034a3ab46523e2" minOccurs="0"/>
                <xsd:element ref="ns2:o4dc896029c24eb98bb4e34db961ba48" minOccurs="0"/>
                <xsd:element ref="ns2:jaaca093f5ef470ba9b2314fc9830664" minOccurs="0"/>
                <xsd:element ref="ns2:h366f4db74674f7a86bb9813b5fe9203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b9e87-f1c8-4770-ad56-71eb27c00912" elementFormDefault="qualified">
    <xsd:import namespace="http://schemas.microsoft.com/office/2006/documentManagement/types"/>
    <xsd:import namespace="http://schemas.microsoft.com/office/infopath/2007/PartnerControls"/>
    <xsd:element name="ocabb7c9111d45bd899af5c466959816" ma:index="8" nillable="true" ma:taxonomy="true" ma:internalName="ocabb7c9111d45bd899af5c466959816" ma:taxonomyFieldName="Dokumententyp" ma:displayName="Dokumententyp" ma:default="" ma:fieldId="{8cabb7c9-111d-45bd-899a-f5c466959816}" ma:sspId="d2955659-770c-425f-ae21-327d84164290" ma:termSetId="68069851-1c22-4ccf-827e-37ed37deaf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5e11d7f7134c31ad79634a5e80ccff" ma:index="9" nillable="true" ma:taxonomy="true" ma:internalName="ja5e11d7f7134c31ad79634a5e80ccff" ma:taxonomyFieldName="Dokumentenklasse" ma:displayName="Dokumentenklasse" ma:default="" ma:fieldId="{3a5e11d7-f713-4c31-ad79-634a5e80ccff}" ma:sspId="d2955659-770c-425f-ae21-327d84164290" ma:termSetId="c4e9a200-d8b4-4a46-97a4-f144544fbae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bbc9c633c5f4754b1034a3ab46523e2" ma:index="10" nillable="true" ma:taxonomy="true" ma:internalName="dbbc9c633c5f4754b1034a3ab46523e2" ma:taxonomyFieldName="Abteilung" ma:displayName="Abteilung" ma:default="1;#Ausbildung|1c575c00-edde-4bf2-9eac-e473df6a0027" ma:fieldId="{dbbc9c63-3c5f-4754-b103-4a3ab46523e2}" ma:sspId="d2955659-770c-425f-ae21-327d84164290" ma:termSetId="e80770ea-b1a7-4e8a-9c4e-94778d08a0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dc896029c24eb98bb4e34db961ba48" ma:index="11" nillable="true" ma:taxonomy="true" ma:internalName="o4dc896029c24eb98bb4e34db961ba48" ma:taxonomyFieldName="Bereich" ma:displayName="Bereich" ma:default="2;#Organisation und Administration|fc75fdc6-5d58-4963-a6a8-ab153922cfe7" ma:fieldId="{84dc8960-29c2-4eb9-8bb4-e34db961ba48}" ma:sspId="d2955659-770c-425f-ae21-327d84164290" ma:termSetId="cc48cfc8-3362-46d4-8ace-de1366a23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aca093f5ef470ba9b2314fc9830664" ma:index="12" nillable="true" ma:taxonomy="true" ma:internalName="jaaca093f5ef470ba9b2314fc9830664" ma:taxonomyFieldName="Ressort" ma:displayName="Ressort" ma:default="" ma:fieldId="{3aaca093-f5ef-470b-a9b2-314fc9830664}" ma:sspId="d2955659-770c-425f-ae21-327d84164290" ma:termSetId="3c1a3ccb-e8d0-44a6-98ec-bd8ff75e2dd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366f4db74674f7a86bb9813b5fe9203" ma:index="13" nillable="true" ma:taxonomy="true" ma:internalName="h366f4db74674f7a86bb9813b5fe9203" ma:taxonomyFieldName="Fachgruppe" ma:displayName="Fachgruppe" ma:default="" ma:fieldId="{1366f4db-7467-4f7a-86bb-9813b5fe9203}" ma:sspId="d2955659-770c-425f-ae21-327d84164290" ma:termSetId="2167ba34-ee52-491f-b5fe-52aaa9efc0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iespalte &quot;Alle abfangen&quot;" ma:hidden="true" ma:list="{73f8b9e2-f56a-45c0-8603-1e594f11f3c1}" ma:internalName="TaxCatchAll" ma:showField="CatchAllData" ma:web="506b9e87-f1c8-4770-ad56-71eb27c009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4e56e-d53f-4a1f-a5ff-09d017cac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3" nillable="true" ma:taxonomy="true" ma:internalName="lcf76f155ced4ddcb4097134ff3c332f" ma:taxonomyFieldName="MediaServiceImageTags" ma:displayName="Bildmarkierungen" ma:readOnly="false" ma:fieldId="{5cf76f15-5ced-4ddc-b409-7134ff3c332f}" ma:taxonomyMulti="true" ma:sspId="d2955659-770c-425f-ae21-327d841642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E7D4CB-C10A-4CDF-8CB2-E6409A648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6b9e87-f1c8-4770-ad56-71eb27c00912"/>
    <ds:schemaRef ds:uri="3c54e56e-d53f-4a1f-a5ff-09d017cac8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594DE5-C567-4E8A-8D26-8FA2DB3918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Kursleitung</vt:lpstr>
      <vt:lpstr>Entschädigungsansätze</vt:lpstr>
      <vt:lpstr>Tabelle1</vt:lpstr>
      <vt:lpstr>Kursleitung!Druckbereich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Entschädigung Kursleitung</dc:title>
  <dc:creator>Schweizerischer Turnverband</dc:creator>
  <cp:lastModifiedBy>Käser Andrea</cp:lastModifiedBy>
  <cp:lastPrinted>2018-04-10T10:08:21Z</cp:lastPrinted>
  <dcterms:created xsi:type="dcterms:W3CDTF">2001-10-19T06:10:14Z</dcterms:created>
  <dcterms:modified xsi:type="dcterms:W3CDTF">2025-01-16T12:27:20Z</dcterms:modified>
</cp:coreProperties>
</file>